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CuentaPublicaEstado\Cuenta Publica 2022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EAEPED_OG!$B$2:$H$172</definedName>
    <definedName name="_xlnm.Print_Titles" localSheetId="0">EAEPED_OG!$2:$8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43" i="1"/>
  <c r="H46" i="1"/>
  <c r="H47" i="1"/>
  <c r="H48" i="1"/>
  <c r="H33" i="1"/>
  <c r="H34" i="1"/>
  <c r="H37" i="1"/>
  <c r="H38" i="1"/>
  <c r="H15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H84" i="1" s="1"/>
  <c r="E78" i="1"/>
  <c r="H78" i="1" s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H59" i="1" s="1"/>
  <c r="E51" i="1"/>
  <c r="H51" i="1" s="1"/>
  <c r="E42" i="1"/>
  <c r="H42" i="1" s="1"/>
  <c r="E43" i="1"/>
  <c r="E44" i="1"/>
  <c r="H44" i="1" s="1"/>
  <c r="E45" i="1"/>
  <c r="H45" i="1" s="1"/>
  <c r="E46" i="1"/>
  <c r="E47" i="1"/>
  <c r="E48" i="1"/>
  <c r="E49" i="1"/>
  <c r="H49" i="1" s="1"/>
  <c r="E41" i="1"/>
  <c r="H41" i="1" s="1"/>
  <c r="E32" i="1"/>
  <c r="H32" i="1" s="1"/>
  <c r="E33" i="1"/>
  <c r="E34" i="1"/>
  <c r="E35" i="1"/>
  <c r="H35" i="1" s="1"/>
  <c r="E36" i="1"/>
  <c r="H36" i="1" s="1"/>
  <c r="E37" i="1"/>
  <c r="E38" i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C12" i="1"/>
  <c r="F10" i="1" l="1"/>
  <c r="F160" i="1" s="1"/>
  <c r="C10" i="1"/>
  <c r="C160" i="1" s="1"/>
  <c r="D10" i="1"/>
  <c r="D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<sst xmlns="http://schemas.openxmlformats.org/spreadsheetml/2006/main" count="163" uniqueCount="90">
  <si>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</si>
  <si>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</si>
  <si>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</si>
  <si>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</si>
  <si>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</si>
  <si>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</si>
  <si>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</si>
  <si>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</si>
  <si>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</si>
  <si>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</si>
  <si>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</si>
  <si>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</si>
  <si>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</si>
  <si>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</si>
  <si>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</si>
  <si>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</si>
  <si>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</si>
  <si>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</si>
  <si>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</si>
  <si>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</si>
  <si>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</si>
  <si>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</si>
  <si>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</si>
  <si>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</si>
  <si>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</si>
  <si>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</si>
  <si>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</si>
  <si>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</si>
  <si>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</si>
  <si>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</si>
  <si>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</si>
  <si>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</si>
  <si>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</si>
  <si>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</si>
  <si>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</si>
  <si>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</si>
  <si>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</si>
  <si>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</si>
  <si>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</si>
  <si>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</si>
  <si>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</si>
  <si>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</si>
  <si>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</si>
  <si>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</si>
  <si>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</si>
  <si>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</si>
  <si>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</si>
  <si>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</si>
  <si>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</si>
  <si>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</si>
  <si>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</si>
  <si>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</si>
  <si>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</si>
  <si>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</si>
  <si>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</si>
  <si>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</si>
  <si>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</si>
  <si>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</si>
  <si>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</si>
  <si>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</si>
  <si>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</si>
  <si>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</si>
  <si>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</si>
  <si>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</si>
  <si>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</si>
  <si>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</si>
  <si>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</si>
  <si>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</si>
  <si>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</si>
  <si>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</si>
  <si>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</si>
  <si>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</si>
  <si>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</si>
  <si>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</si>
  <si>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</si>
  <si>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</si>
  <si>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</si>
  <si>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</si>
  <si>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</si>
  <si>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</si>
  <si>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</si>
  <si>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</si>
  <si>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</si>
  <si>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</si>
  <si>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</si>
  <si>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</si>
  <si>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</si>
  <si>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</si>
  <si>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VIVIENDA, SUELO E INFRAESTRUCTURA DEL ESTADO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</si>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</sst>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5" fontId="7" fillId="0" borderId="14" xfId="0" applyNumberFormat="1" applyFont="1" applyBorder="1" applyAlignment="1" applyProtection="1">
      <alignment horizontal="right" vertical="center"/>
      <protection locked="0"/>
    </xf>
    <xf numFmtId="165" fontId="7" fillId="0" borderId="5" xfId="0" applyNumberFormat="1" applyFont="1" applyBorder="1" applyAlignment="1" applyProtection="1">
      <alignment horizontal="right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1529292</xdr:colOff>
      <xdr:row>166</xdr:row>
      <xdr:rowOff>37041</xdr:rowOff>
    </xdr:from>
    <xdr:to>
      <xdr:col>6</xdr:col>
      <xdr:colOff>572179</xdr:colOff>
      <xdr:row>170</xdr:row>
      <xdr:rowOff>27780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7" y="34247666"/>
          <a:ext cx="6520012" cy="625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view="pageBreakPreview" topLeftCell="A142" zoomScale="60" zoomScaleNormal="90" workbookViewId="0">
      <selection activeCell="K174" sqref="K174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7.5703125" style="1" bestFit="1" customWidth="1"/>
    <col min="4" max="4" width="16.5703125" style="1" bestFit="1" customWidth="1"/>
    <col min="5" max="6" width="17.28515625" style="1" bestFit="1" customWidth="1"/>
    <col min="7" max="7" width="17.5703125" style="1" bestFit="1" customWidth="1"/>
    <col min="8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5" t="s">
        <v>88</v>
      </c>
      <c r="C2" s="46"/>
      <c r="D2" s="46"/>
      <c r="E2" s="46"/>
      <c r="F2" s="46"/>
      <c r="G2" s="46"/>
      <c r="H2" s="47"/>
    </row>
    <row r="3" spans="2:9" x14ac:dyDescent="0.2">
      <c r="B3" s="48" t="s">
        <v>1</v>
      </c>
      <c r="C3" s="49"/>
      <c r="D3" s="49"/>
      <c r="E3" s="49"/>
      <c r="F3" s="49"/>
      <c r="G3" s="49"/>
      <c r="H3" s="50"/>
    </row>
    <row r="4" spans="2:9" x14ac:dyDescent="0.2">
      <c r="B4" s="48" t="s">
        <v>2</v>
      </c>
      <c r="C4" s="49"/>
      <c r="D4" s="49"/>
      <c r="E4" s="49"/>
      <c r="F4" s="49"/>
      <c r="G4" s="49"/>
      <c r="H4" s="50"/>
    </row>
    <row r="5" spans="2:9" x14ac:dyDescent="0.2">
      <c r="B5" s="51" t="s">
        <v>89</v>
      </c>
      <c r="C5" s="52"/>
      <c r="D5" s="52"/>
      <c r="E5" s="52"/>
      <c r="F5" s="52"/>
      <c r="G5" s="52"/>
      <c r="H5" s="53"/>
    </row>
    <row r="6" spans="2:9" ht="15.75" customHeight="1" thickBot="1" x14ac:dyDescent="0.25">
      <c r="B6" s="54" t="s">
        <v>3</v>
      </c>
      <c r="C6" s="55"/>
      <c r="D6" s="55"/>
      <c r="E6" s="55"/>
      <c r="F6" s="55"/>
      <c r="G6" s="55"/>
      <c r="H6" s="56"/>
    </row>
    <row r="7" spans="2:9" ht="24.75" customHeight="1" thickBot="1" x14ac:dyDescent="0.25">
      <c r="B7" s="38" t="s">
        <v>4</v>
      </c>
      <c r="C7" s="40" t="s">
        <v>5</v>
      </c>
      <c r="D7" s="41"/>
      <c r="E7" s="41"/>
      <c r="F7" s="41"/>
      <c r="G7" s="42"/>
      <c r="H7" s="43" t="s">
        <v>6</v>
      </c>
    </row>
    <row r="8" spans="2:9" ht="24.75" thickBot="1" x14ac:dyDescent="0.2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4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147246649.68000001</v>
      </c>
      <c r="D10" s="8">
        <f>SUM(D12,D20,D30,D40,D50,D60,D64,D73,D77)</f>
        <v>5466659.8199999975</v>
      </c>
      <c r="E10" s="28">
        <f t="shared" ref="E10:H10" si="0">SUM(E12,E20,E30,E40,E50,E60,E64,E73,E77)</f>
        <v>152713309.5</v>
      </c>
      <c r="F10" s="8">
        <f t="shared" si="0"/>
        <v>152713309.5</v>
      </c>
      <c r="G10" s="8">
        <f t="shared" si="0"/>
        <v>152536534.79999998</v>
      </c>
      <c r="H10" s="28">
        <f t="shared" si="0"/>
        <v>1.4034071682544891E-9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39901512.769999996</v>
      </c>
      <c r="D12" s="7">
        <f>SUM(D13:D19)</f>
        <v>9675114.8899999987</v>
      </c>
      <c r="E12" s="29">
        <f t="shared" ref="E12:H12" si="1">SUM(E13:E19)</f>
        <v>49576627.659999996</v>
      </c>
      <c r="F12" s="7">
        <f t="shared" si="1"/>
        <v>49576627.659999996</v>
      </c>
      <c r="G12" s="7">
        <f t="shared" si="1"/>
        <v>49576627.659999996</v>
      </c>
      <c r="H12" s="29">
        <f t="shared" si="1"/>
        <v>4.6566128730773926E-10</v>
      </c>
    </row>
    <row r="13" spans="2:9" ht="24" x14ac:dyDescent="0.2">
      <c r="B13" s="10" t="s">
        <v>14</v>
      </c>
      <c r="C13" s="25">
        <v>15901785.289999999</v>
      </c>
      <c r="D13" s="25">
        <v>5777175.9500000002</v>
      </c>
      <c r="E13" s="30">
        <f>SUM(C13:D13)</f>
        <v>21678961.239999998</v>
      </c>
      <c r="F13" s="26">
        <v>21678961.239999998</v>
      </c>
      <c r="G13" s="26">
        <v>21678961.239999998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294893.27</v>
      </c>
      <c r="D14" s="25">
        <v>74877.47</v>
      </c>
      <c r="E14" s="30">
        <f t="shared" ref="E14:E79" si="2">SUM(C14:D14)</f>
        <v>369770.74</v>
      </c>
      <c r="F14" s="26">
        <v>369770.74</v>
      </c>
      <c r="G14" s="26">
        <v>369770.74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16471063.560000001</v>
      </c>
      <c r="D15" s="25">
        <v>5988864.1500000004</v>
      </c>
      <c r="E15" s="30">
        <f t="shared" si="2"/>
        <v>22459927.710000001</v>
      </c>
      <c r="F15" s="26">
        <v>22459927.710000001</v>
      </c>
      <c r="G15" s="26">
        <v>22459927.710000001</v>
      </c>
      <c r="H15" s="34">
        <f t="shared" si="3"/>
        <v>0</v>
      </c>
    </row>
    <row r="16" spans="2:9" x14ac:dyDescent="0.2">
      <c r="B16" s="10" t="s">
        <v>17</v>
      </c>
      <c r="C16" s="25">
        <v>2868222.24</v>
      </c>
      <c r="D16" s="25">
        <v>-25359.919999999998</v>
      </c>
      <c r="E16" s="30">
        <f t="shared" si="2"/>
        <v>2842862.3200000003</v>
      </c>
      <c r="F16" s="26">
        <v>2842862.32</v>
      </c>
      <c r="G16" s="26">
        <v>2842862.32</v>
      </c>
      <c r="H16" s="34">
        <f t="shared" si="3"/>
        <v>4.6566128730773926E-10</v>
      </c>
    </row>
    <row r="17" spans="2:8" x14ac:dyDescent="0.2">
      <c r="B17" s="10" t="s">
        <v>18</v>
      </c>
      <c r="C17" s="25">
        <v>2906077.03</v>
      </c>
      <c r="D17" s="25">
        <v>-894421.38</v>
      </c>
      <c r="E17" s="30">
        <f t="shared" si="2"/>
        <v>2011655.65</v>
      </c>
      <c r="F17" s="26">
        <v>2011655.65</v>
      </c>
      <c r="G17" s="26">
        <v>2011655.65</v>
      </c>
      <c r="H17" s="34">
        <f t="shared" si="3"/>
        <v>0</v>
      </c>
    </row>
    <row r="18" spans="2:8" x14ac:dyDescent="0.2">
      <c r="B18" s="10" t="s">
        <v>19</v>
      </c>
      <c r="C18" s="25">
        <v>1150630.08</v>
      </c>
      <c r="D18" s="25">
        <v>-1150630.08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308841.3</v>
      </c>
      <c r="D19" s="25">
        <v>-95391.3</v>
      </c>
      <c r="E19" s="30">
        <f t="shared" si="2"/>
        <v>213450</v>
      </c>
      <c r="F19" s="26">
        <v>213450</v>
      </c>
      <c r="G19" s="26">
        <v>213450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6636913</v>
      </c>
      <c r="D20" s="7">
        <f t="shared" ref="D20:H20" si="4">SUM(D21:D29)</f>
        <v>93660.180000000051</v>
      </c>
      <c r="E20" s="29">
        <f t="shared" si="4"/>
        <v>6730573.1799999997</v>
      </c>
      <c r="F20" s="7">
        <f t="shared" si="4"/>
        <v>6730573.1799999997</v>
      </c>
      <c r="G20" s="7">
        <f t="shared" si="4"/>
        <v>6715603.9699999988</v>
      </c>
      <c r="H20" s="29">
        <f t="shared" si="4"/>
        <v>8.5043438957654871E-10</v>
      </c>
    </row>
    <row r="21" spans="2:8" ht="24" x14ac:dyDescent="0.2">
      <c r="B21" s="10" t="s">
        <v>22</v>
      </c>
      <c r="C21" s="25">
        <v>336960</v>
      </c>
      <c r="D21" s="25">
        <v>80337.34</v>
      </c>
      <c r="E21" s="30">
        <f t="shared" si="2"/>
        <v>417297.33999999997</v>
      </c>
      <c r="F21" s="26">
        <v>417297.34</v>
      </c>
      <c r="G21" s="26">
        <v>402328.13</v>
      </c>
      <c r="H21" s="34">
        <f t="shared" si="3"/>
        <v>-5.8207660913467407E-11</v>
      </c>
    </row>
    <row r="22" spans="2:8" x14ac:dyDescent="0.2">
      <c r="B22" s="10" t="s">
        <v>23</v>
      </c>
      <c r="C22" s="25">
        <v>167369</v>
      </c>
      <c r="D22" s="25">
        <v>-52864.13</v>
      </c>
      <c r="E22" s="30">
        <f t="shared" si="2"/>
        <v>114504.87</v>
      </c>
      <c r="F22" s="26">
        <v>114504.87</v>
      </c>
      <c r="G22" s="26">
        <v>114504.87</v>
      </c>
      <c r="H22" s="34">
        <f t="shared" si="3"/>
        <v>0</v>
      </c>
    </row>
    <row r="23" spans="2:8" ht="24" x14ac:dyDescent="0.2">
      <c r="B23" s="10" t="s">
        <v>24</v>
      </c>
      <c r="C23" s="25">
        <v>5000000</v>
      </c>
      <c r="D23" s="25">
        <v>549189.06000000006</v>
      </c>
      <c r="E23" s="30">
        <f t="shared" si="2"/>
        <v>5549189.0600000005</v>
      </c>
      <c r="F23" s="26">
        <v>5549189.0599999996</v>
      </c>
      <c r="G23" s="26">
        <v>5549189.0599999996</v>
      </c>
      <c r="H23" s="34">
        <f t="shared" si="3"/>
        <v>9.3132257461547852E-10</v>
      </c>
    </row>
    <row r="24" spans="2:8" ht="24" x14ac:dyDescent="0.2">
      <c r="B24" s="10" t="s">
        <v>25</v>
      </c>
      <c r="C24" s="25">
        <v>37469</v>
      </c>
      <c r="D24" s="25">
        <v>-1711.24</v>
      </c>
      <c r="E24" s="30">
        <f t="shared" si="2"/>
        <v>35757.760000000002</v>
      </c>
      <c r="F24" s="26">
        <v>35757.760000000002</v>
      </c>
      <c r="G24" s="26">
        <v>35757.760000000002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123881</v>
      </c>
      <c r="D25" s="25">
        <v>-123509.79</v>
      </c>
      <c r="E25" s="30">
        <f t="shared" si="2"/>
        <v>371.2100000000064</v>
      </c>
      <c r="F25" s="26">
        <v>371.21</v>
      </c>
      <c r="G25" s="26">
        <v>371.21</v>
      </c>
      <c r="H25" s="34">
        <f t="shared" si="3"/>
        <v>6.4233063312713057E-12</v>
      </c>
    </row>
    <row r="26" spans="2:8" x14ac:dyDescent="0.2">
      <c r="B26" s="10" t="s">
        <v>27</v>
      </c>
      <c r="C26" s="25">
        <v>750995</v>
      </c>
      <c r="D26" s="25">
        <v>-312915.73</v>
      </c>
      <c r="E26" s="30">
        <f t="shared" si="2"/>
        <v>438079.27</v>
      </c>
      <c r="F26" s="26">
        <v>438079.27</v>
      </c>
      <c r="G26" s="26">
        <v>438079.27</v>
      </c>
      <c r="H26" s="34">
        <f t="shared" si="3"/>
        <v>0</v>
      </c>
    </row>
    <row r="27" spans="2:8" ht="24" x14ac:dyDescent="0.2">
      <c r="B27" s="10" t="s">
        <v>28</v>
      </c>
      <c r="C27" s="25">
        <v>119911</v>
      </c>
      <c r="D27" s="25">
        <v>-34763.54</v>
      </c>
      <c r="E27" s="30">
        <f t="shared" si="2"/>
        <v>85147.459999999992</v>
      </c>
      <c r="F27" s="26">
        <v>85147.46</v>
      </c>
      <c r="G27" s="26">
        <v>85147.46</v>
      </c>
      <c r="H27" s="34">
        <f t="shared" si="3"/>
        <v>-1.4551915228366852E-11</v>
      </c>
    </row>
    <row r="28" spans="2:8" ht="12" customHeight="1" x14ac:dyDescent="0.2">
      <c r="B28" s="10" t="s">
        <v>29</v>
      </c>
      <c r="C28" s="25"/>
      <c r="D28" s="25"/>
      <c r="E28" s="30">
        <f t="shared" si="2"/>
        <v>0</v>
      </c>
      <c r="F28" s="26"/>
      <c r="G28" s="26"/>
      <c r="H28" s="34">
        <f t="shared" si="3"/>
        <v>0</v>
      </c>
    </row>
    <row r="29" spans="2:8" ht="25.9" customHeight="1" x14ac:dyDescent="0.2">
      <c r="B29" s="10" t="s">
        <v>30</v>
      </c>
      <c r="C29" s="25">
        <v>100328</v>
      </c>
      <c r="D29" s="25">
        <v>-10101.790000000001</v>
      </c>
      <c r="E29" s="30">
        <f t="shared" si="2"/>
        <v>90226.209999999992</v>
      </c>
      <c r="F29" s="26">
        <v>90226.21</v>
      </c>
      <c r="G29" s="26">
        <v>90226.21</v>
      </c>
      <c r="H29" s="34">
        <f t="shared" si="3"/>
        <v>-1.4551915228366852E-11</v>
      </c>
    </row>
    <row r="30" spans="2:8" s="9" customFormat="1" ht="24" x14ac:dyDescent="0.2">
      <c r="B30" s="12" t="s">
        <v>31</v>
      </c>
      <c r="C30" s="7">
        <f>SUM(C31:C39)</f>
        <v>8525798</v>
      </c>
      <c r="D30" s="7">
        <f t="shared" ref="D30:H30" si="5">SUM(D31:D39)</f>
        <v>-2416599.7200000002</v>
      </c>
      <c r="E30" s="29">
        <f t="shared" si="5"/>
        <v>6109198.2799999993</v>
      </c>
      <c r="F30" s="7">
        <f t="shared" si="5"/>
        <v>6109198.2799999993</v>
      </c>
      <c r="G30" s="7">
        <f t="shared" si="5"/>
        <v>5947392.79</v>
      </c>
      <c r="H30" s="29">
        <f t="shared" si="5"/>
        <v>-2.9103830456733704E-11</v>
      </c>
    </row>
    <row r="31" spans="2:8" x14ac:dyDescent="0.2">
      <c r="B31" s="10" t="s">
        <v>32</v>
      </c>
      <c r="C31" s="25">
        <v>209401</v>
      </c>
      <c r="D31" s="25">
        <v>121325.39</v>
      </c>
      <c r="E31" s="30">
        <f t="shared" si="2"/>
        <v>330726.39</v>
      </c>
      <c r="F31" s="26">
        <v>330726.39</v>
      </c>
      <c r="G31" s="26">
        <v>330726.39</v>
      </c>
      <c r="H31" s="34">
        <f t="shared" si="3"/>
        <v>0</v>
      </c>
    </row>
    <row r="32" spans="2:8" x14ac:dyDescent="0.2">
      <c r="B32" s="10" t="s">
        <v>33</v>
      </c>
      <c r="C32" s="25">
        <v>259663</v>
      </c>
      <c r="D32" s="25">
        <v>639.47</v>
      </c>
      <c r="E32" s="30">
        <f t="shared" si="2"/>
        <v>260302.47</v>
      </c>
      <c r="F32" s="26">
        <v>260302.47</v>
      </c>
      <c r="G32" s="26">
        <v>260302.47</v>
      </c>
      <c r="H32" s="34">
        <f t="shared" si="3"/>
        <v>0</v>
      </c>
    </row>
    <row r="33" spans="2:8" ht="24" x14ac:dyDescent="0.2">
      <c r="B33" s="10" t="s">
        <v>34</v>
      </c>
      <c r="C33" s="25">
        <v>3437001</v>
      </c>
      <c r="D33" s="25">
        <v>-1037946.59</v>
      </c>
      <c r="E33" s="30">
        <f t="shared" si="2"/>
        <v>2399054.41</v>
      </c>
      <c r="F33" s="26">
        <v>2399054.41</v>
      </c>
      <c r="G33" s="26">
        <v>2262357.12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507299</v>
      </c>
      <c r="D34" s="25">
        <v>41609.24</v>
      </c>
      <c r="E34" s="30">
        <f t="shared" si="2"/>
        <v>548908.24</v>
      </c>
      <c r="F34" s="26">
        <v>548908.24</v>
      </c>
      <c r="G34" s="26">
        <v>548908.24</v>
      </c>
      <c r="H34" s="34">
        <f t="shared" si="3"/>
        <v>0</v>
      </c>
    </row>
    <row r="35" spans="2:8" ht="24" x14ac:dyDescent="0.2">
      <c r="B35" s="10" t="s">
        <v>36</v>
      </c>
      <c r="C35" s="25">
        <v>1148427</v>
      </c>
      <c r="D35" s="25">
        <v>-82420.149999999994</v>
      </c>
      <c r="E35" s="30">
        <f t="shared" si="2"/>
        <v>1066006.8500000001</v>
      </c>
      <c r="F35" s="26">
        <v>1066006.8500000001</v>
      </c>
      <c r="G35" s="26">
        <v>1040898.65</v>
      </c>
      <c r="H35" s="34">
        <f t="shared" si="3"/>
        <v>0</v>
      </c>
    </row>
    <row r="36" spans="2:8" ht="24" x14ac:dyDescent="0.2">
      <c r="B36" s="10" t="s">
        <v>37</v>
      </c>
      <c r="C36" s="25"/>
      <c r="D36" s="25"/>
      <c r="E36" s="30">
        <f t="shared" si="2"/>
        <v>0</v>
      </c>
      <c r="F36" s="26"/>
      <c r="G36" s="26"/>
      <c r="H36" s="34">
        <f t="shared" si="3"/>
        <v>0</v>
      </c>
    </row>
    <row r="37" spans="2:8" x14ac:dyDescent="0.2">
      <c r="B37" s="10" t="s">
        <v>38</v>
      </c>
      <c r="C37" s="25">
        <v>1871456</v>
      </c>
      <c r="D37" s="25">
        <v>-730301.29</v>
      </c>
      <c r="E37" s="30">
        <f t="shared" si="2"/>
        <v>1141154.71</v>
      </c>
      <c r="F37" s="26">
        <v>1141154.71</v>
      </c>
      <c r="G37" s="26">
        <v>1141154.71</v>
      </c>
      <c r="H37" s="34">
        <f t="shared" si="3"/>
        <v>0</v>
      </c>
    </row>
    <row r="38" spans="2:8" x14ac:dyDescent="0.2">
      <c r="B38" s="10" t="s">
        <v>39</v>
      </c>
      <c r="C38" s="25">
        <v>469999</v>
      </c>
      <c r="D38" s="25">
        <v>-257144.01</v>
      </c>
      <c r="E38" s="30">
        <f t="shared" si="2"/>
        <v>212854.99</v>
      </c>
      <c r="F38" s="26">
        <v>212854.99</v>
      </c>
      <c r="G38" s="26">
        <v>212854.99</v>
      </c>
      <c r="H38" s="34">
        <f t="shared" si="3"/>
        <v>0</v>
      </c>
    </row>
    <row r="39" spans="2:8" x14ac:dyDescent="0.2">
      <c r="B39" s="10" t="s">
        <v>40</v>
      </c>
      <c r="C39" s="25">
        <v>622552</v>
      </c>
      <c r="D39" s="25">
        <v>-472361.78</v>
      </c>
      <c r="E39" s="30">
        <f t="shared" si="2"/>
        <v>150190.21999999997</v>
      </c>
      <c r="F39" s="26">
        <v>150190.22</v>
      </c>
      <c r="G39" s="26">
        <v>150190.22</v>
      </c>
      <c r="H39" s="34">
        <f t="shared" si="3"/>
        <v>-2.9103830456733704E-11</v>
      </c>
    </row>
    <row r="40" spans="2:8" s="9" customFormat="1" ht="25.5" customHeight="1" x14ac:dyDescent="0.2">
      <c r="B40" s="12" t="s">
        <v>41</v>
      </c>
      <c r="C40" s="7">
        <f>SUM(C41:C49)</f>
        <v>9157614.0700000003</v>
      </c>
      <c r="D40" s="7">
        <f t="shared" ref="D40:H40" si="6">SUM(D41:D49)</f>
        <v>-6048251.1600000001</v>
      </c>
      <c r="E40" s="29">
        <f t="shared" si="6"/>
        <v>3109362.91</v>
      </c>
      <c r="F40" s="7">
        <f t="shared" si="6"/>
        <v>3109362.91</v>
      </c>
      <c r="G40" s="7">
        <f t="shared" si="6"/>
        <v>3109362.91</v>
      </c>
      <c r="H40" s="29">
        <f t="shared" si="6"/>
        <v>1.1641532182693481E-10</v>
      </c>
    </row>
    <row r="41" spans="2:8" ht="24" x14ac:dyDescent="0.2">
      <c r="B41" s="10" t="s">
        <v>42</v>
      </c>
      <c r="C41" s="25">
        <v>87796</v>
      </c>
      <c r="D41" s="25">
        <v>41414.5</v>
      </c>
      <c r="E41" s="30">
        <f t="shared" si="2"/>
        <v>129210.5</v>
      </c>
      <c r="F41" s="26">
        <v>129210.5</v>
      </c>
      <c r="G41" s="26">
        <v>129210.5</v>
      </c>
      <c r="H41" s="34">
        <f t="shared" si="3"/>
        <v>0</v>
      </c>
    </row>
    <row r="42" spans="2:8" x14ac:dyDescent="0.2">
      <c r="B42" s="10" t="s">
        <v>43</v>
      </c>
      <c r="C42" s="25"/>
      <c r="D42" s="25"/>
      <c r="E42" s="30">
        <f t="shared" si="2"/>
        <v>0</v>
      </c>
      <c r="F42" s="26"/>
      <c r="G42" s="26"/>
      <c r="H42" s="34">
        <f t="shared" si="3"/>
        <v>0</v>
      </c>
    </row>
    <row r="43" spans="2:8" x14ac:dyDescent="0.2">
      <c r="B43" s="10" t="s">
        <v>44</v>
      </c>
      <c r="C43" s="25"/>
      <c r="D43" s="25"/>
      <c r="E43" s="30">
        <f t="shared" si="2"/>
        <v>0</v>
      </c>
      <c r="F43" s="26"/>
      <c r="G43" s="26"/>
      <c r="H43" s="34">
        <f t="shared" si="3"/>
        <v>0</v>
      </c>
    </row>
    <row r="44" spans="2:8" x14ac:dyDescent="0.2">
      <c r="B44" s="10" t="s">
        <v>45</v>
      </c>
      <c r="C44" s="25">
        <v>5595363</v>
      </c>
      <c r="D44" s="25">
        <v>-3673292.26</v>
      </c>
      <c r="E44" s="30">
        <f t="shared" si="2"/>
        <v>1922070.7400000002</v>
      </c>
      <c r="F44" s="26">
        <v>1922070.74</v>
      </c>
      <c r="G44" s="26">
        <v>1922070.74</v>
      </c>
      <c r="H44" s="34">
        <f t="shared" si="3"/>
        <v>2.3283064365386963E-10</v>
      </c>
    </row>
    <row r="45" spans="2:8" x14ac:dyDescent="0.2">
      <c r="B45" s="10" t="s">
        <v>46</v>
      </c>
      <c r="C45" s="25">
        <v>3272623.07</v>
      </c>
      <c r="D45" s="25">
        <v>-2428865.4</v>
      </c>
      <c r="E45" s="30">
        <f t="shared" si="2"/>
        <v>843757.66999999993</v>
      </c>
      <c r="F45" s="26">
        <v>843757.67</v>
      </c>
      <c r="G45" s="26">
        <v>843757.67</v>
      </c>
      <c r="H45" s="34">
        <f t="shared" si="3"/>
        <v>-1.1641532182693481E-10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201832</v>
      </c>
      <c r="D49" s="25">
        <v>12492</v>
      </c>
      <c r="E49" s="30">
        <f t="shared" si="2"/>
        <v>214324</v>
      </c>
      <c r="F49" s="26">
        <v>214324</v>
      </c>
      <c r="G49" s="26">
        <v>214324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3278302</v>
      </c>
      <c r="D50" s="7">
        <f t="shared" ref="D50:H50" si="7">SUM(D51:D59)</f>
        <v>-2488021.9900000002</v>
      </c>
      <c r="E50" s="29">
        <f t="shared" si="7"/>
        <v>790280.01</v>
      </c>
      <c r="F50" s="7">
        <f t="shared" si="7"/>
        <v>790280.01</v>
      </c>
      <c r="G50" s="7">
        <f t="shared" si="7"/>
        <v>790280.01</v>
      </c>
      <c r="H50" s="29">
        <f t="shared" si="7"/>
        <v>0</v>
      </c>
    </row>
    <row r="51" spans="2:8" x14ac:dyDescent="0.2">
      <c r="B51" s="10" t="s">
        <v>52</v>
      </c>
      <c r="C51" s="25">
        <v>2026090</v>
      </c>
      <c r="D51" s="25">
        <v>-1581934.27</v>
      </c>
      <c r="E51" s="30">
        <f t="shared" si="2"/>
        <v>444155.73</v>
      </c>
      <c r="F51" s="26">
        <v>444155.73</v>
      </c>
      <c r="G51" s="26">
        <v>444155.73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1200000</v>
      </c>
      <c r="D54" s="25">
        <v>-1200000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294261</v>
      </c>
      <c r="E56" s="30">
        <f t="shared" si="2"/>
        <v>294261</v>
      </c>
      <c r="F56" s="26">
        <v>294261</v>
      </c>
      <c r="G56" s="26">
        <v>294261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ht="12.75" x14ac:dyDescent="0.2">
      <c r="B59" s="10" t="s">
        <v>60</v>
      </c>
      <c r="C59" s="36">
        <v>52212</v>
      </c>
      <c r="D59" s="37">
        <v>-348.72</v>
      </c>
      <c r="E59" s="30">
        <f t="shared" si="2"/>
        <v>51863.28</v>
      </c>
      <c r="F59" s="26">
        <v>51863.28</v>
      </c>
      <c r="G59" s="26">
        <v>51863.28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79746509.840000004</v>
      </c>
      <c r="D77" s="7">
        <f t="shared" ref="D77:H77" si="11">SUM(D78:D84)</f>
        <v>6650757.6200000001</v>
      </c>
      <c r="E77" s="29">
        <f t="shared" si="11"/>
        <v>86397267.459999993</v>
      </c>
      <c r="F77" s="7">
        <f t="shared" si="11"/>
        <v>86397267.459999993</v>
      </c>
      <c r="G77" s="7">
        <f t="shared" si="11"/>
        <v>86397267.459999993</v>
      </c>
      <c r="H77" s="29">
        <f t="shared" si="11"/>
        <v>0</v>
      </c>
    </row>
    <row r="78" spans="2:8" x14ac:dyDescent="0.2">
      <c r="B78" s="10" t="s">
        <v>79</v>
      </c>
      <c r="C78" s="25">
        <v>64020924</v>
      </c>
      <c r="D78" s="25">
        <v>0</v>
      </c>
      <c r="E78" s="30">
        <f t="shared" si="2"/>
        <v>64020924</v>
      </c>
      <c r="F78" s="26">
        <v>64020924</v>
      </c>
      <c r="G78" s="25">
        <v>64020924</v>
      </c>
      <c r="H78" s="34">
        <f t="shared" si="3"/>
        <v>0</v>
      </c>
    </row>
    <row r="79" spans="2:8" x14ac:dyDescent="0.2">
      <c r="B79" s="10" t="s">
        <v>80</v>
      </c>
      <c r="C79" s="25">
        <v>15725585.84</v>
      </c>
      <c r="D79" s="25">
        <v>6169492.3200000003</v>
      </c>
      <c r="E79" s="30">
        <f t="shared" si="2"/>
        <v>21895078.16</v>
      </c>
      <c r="F79" s="26">
        <v>21895078.16</v>
      </c>
      <c r="G79" s="25">
        <v>21895078.16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481265.3</v>
      </c>
      <c r="E84" s="30">
        <f t="shared" si="12"/>
        <v>481265.3</v>
      </c>
      <c r="F84" s="26">
        <v>481265.3</v>
      </c>
      <c r="G84" s="25">
        <v>481265.3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147246649.68000001</v>
      </c>
      <c r="D160" s="24">
        <f t="shared" ref="D160:G160" si="28">SUM(D10,D85)</f>
        <v>5466659.8199999975</v>
      </c>
      <c r="E160" s="32">
        <f>SUM(E10,E85)</f>
        <v>152713309.5</v>
      </c>
      <c r="F160" s="24">
        <f t="shared" si="28"/>
        <v>152713309.5</v>
      </c>
      <c r="G160" s="24">
        <f t="shared" si="28"/>
        <v>152536534.79999998</v>
      </c>
      <c r="H160" s="32">
        <f>SUM(H10,H85)</f>
        <v>1.4034071682544891E-9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39370078740157483" bottom="0.39370078740157483" header="0.31496062992125984" footer="0.31496062992125984"/>
  <pageSetup scale="51" fitToHeight="2" orientation="portrait" horizontalDpi="4294967294" verticalDpi="4294967294" r:id="rId1"/>
  <headerFooter>
    <oddFooter>&amp;C&amp;P/&amp;N</oddFooter>
  </headerFooter>
  <rowBreaks count="1" manualBreakCount="1">
    <brk id="84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2023-01-26T19:20:31Z</cp:lastPrinted>
  <dcterms:created xsi:type="dcterms:W3CDTF">2020-01-08T21:14:59Z</dcterms:created>
  <dcterms:modified xsi:type="dcterms:W3CDTF">2023-01-26T19:20:32Z</dcterms:modified>
</cp:coreProperties>
</file>